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var/www/rxmusic/members/other_docs/"/>
    </mc:Choice>
  </mc:AlternateContent>
  <xr:revisionPtr revIDLastSave="0" documentId="13_ncr:1_{28C5405D-2A98-F449-B531-2CDFCBF0BCE7}" xr6:coauthVersionLast="36" xr6:coauthVersionMax="41" xr10:uidLastSave="{00000000-0000-0000-0000-000000000000}"/>
  <bookViews>
    <workbookView xWindow="0" yWindow="460" windowWidth="38400" windowHeight="19540" activeTab="1" xr2:uid="{8713F7AF-97ED-0F41-A660-14B6B817FCBE}"/>
  </bookViews>
  <sheets>
    <sheet name="all" sheetId="1" r:id="rId1"/>
    <sheet name="set list 2019112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G45" i="1" l="1"/>
  <c r="D43" i="1"/>
  <c r="E43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C43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<sst xmlns="http://schemas.openxmlformats.org/spreadsheetml/2006/main" count="210" uniqueCount="88">
  <si>
    <t>MusicRx song list</t>
  </si>
  <si>
    <t>Angels We Have Heard on High</t>
  </si>
  <si>
    <t>Away in a Manger</t>
  </si>
  <si>
    <t>Deck the Hall</t>
  </si>
  <si>
    <t>First Nowell</t>
  </si>
  <si>
    <t>God Rest Ye Merry, Gentlemen</t>
  </si>
  <si>
    <t>Good King Wenceslas</t>
  </si>
  <si>
    <t>Hark! The Herald Angels Sing</t>
  </si>
  <si>
    <t>Here We Come A-Wassailing</t>
  </si>
  <si>
    <t>In the Bleak Midwinter</t>
  </si>
  <si>
    <t>It Came Upon a Midnight Clear</t>
  </si>
  <si>
    <t>Joy to the World</t>
  </si>
  <si>
    <t>Oh Chanukah</t>
  </si>
  <si>
    <t>O Come, All Ye Faithful</t>
  </si>
  <si>
    <t>O Little Town of Bethlehem</t>
  </si>
  <si>
    <t>O Tannenbaum</t>
  </si>
  <si>
    <t>On This Day Earth Shall Ring</t>
  </si>
  <si>
    <t>Silent Night</t>
  </si>
  <si>
    <t>We Three Kings</t>
  </si>
  <si>
    <t>We Wish You a Merry Christmas</t>
  </si>
  <si>
    <t>What Child is This?</t>
  </si>
  <si>
    <t>Carol of the Bells</t>
  </si>
  <si>
    <t>Have Yourself a Merry Little Christmas</t>
  </si>
  <si>
    <t>Holly Jolly Christmas</t>
  </si>
  <si>
    <t>Jingle Bells</t>
  </si>
  <si>
    <t>Let it Snow!</t>
  </si>
  <si>
    <t>Santa Claus is Coming to Town</t>
  </si>
  <si>
    <t>Style</t>
  </si>
  <si>
    <t>song</t>
  </si>
  <si>
    <t>roadmap</t>
  </si>
  <si>
    <t>notes</t>
  </si>
  <si>
    <t>Traditional holiday</t>
  </si>
  <si>
    <t>Modern holiday</t>
  </si>
  <si>
    <t>Traditional string quartet</t>
  </si>
  <si>
    <t>duet version</t>
  </si>
  <si>
    <t>Modern string quartet:</t>
  </si>
  <si>
    <t>yes</t>
  </si>
  <si>
    <t>as is</t>
  </si>
  <si>
    <t>start at measure 9</t>
  </si>
  <si>
    <t>yes, cello/bass different only</t>
  </si>
  <si>
    <t>no repeats</t>
  </si>
  <si>
    <t>Concerto for Two Violins in A Minor movement 1</t>
  </si>
  <si>
    <t>Pirates of The Carribean medley</t>
  </si>
  <si>
    <t>Toccatina</t>
  </si>
  <si>
    <t>Eleanor Rigby</t>
  </si>
  <si>
    <t>Canon in D</t>
  </si>
  <si>
    <t>The Barber of Seville Overture Excerpt</t>
  </si>
  <si>
    <t>Ode To Joy excerpt</t>
  </si>
  <si>
    <t>Jesu Joy of Man's Desiring</t>
  </si>
  <si>
    <t>Hungarian Dance No. 5</t>
  </si>
  <si>
    <t>Eine Kleine Nachtmusik</t>
  </si>
  <si>
    <t>twice through</t>
  </si>
  <si>
    <t>needs practice?</t>
  </si>
  <si>
    <t>pizz</t>
  </si>
  <si>
    <t>as written</t>
  </si>
  <si>
    <t>skip it</t>
  </si>
  <si>
    <t>not yet</t>
  </si>
  <si>
    <t>Chris</t>
  </si>
  <si>
    <t>Karen</t>
  </si>
  <si>
    <t>rewrite with 2 beat measures</t>
  </si>
  <si>
    <t>make font bigger</t>
  </si>
  <si>
    <t>doable</t>
  </si>
  <si>
    <t>almost</t>
  </si>
  <si>
    <t>not bad</t>
  </si>
  <si>
    <t>try lower bass notes, add vln notes m42-45, make duet font bigger, reduce rehearsal marks on quartet</t>
  </si>
  <si>
    <t>try lower violin notes, replace written out trills with marking, put in courtesy F# m148 vln</t>
  </si>
  <si>
    <t>String quartet to be created:</t>
  </si>
  <si>
    <t>Brandenburg Concerto III movement 1</t>
  </si>
  <si>
    <t>TBD</t>
  </si>
  <si>
    <t>getting there</t>
  </si>
  <si>
    <t>beats per</t>
  </si>
  <si>
    <t>minute</t>
  </si>
  <si>
    <t>measure</t>
  </si>
  <si>
    <t>measures</t>
  </si>
  <si>
    <t>1 time thru</t>
  </si>
  <si>
    <t>no. of</t>
  </si>
  <si>
    <t>times thru</t>
  </si>
  <si>
    <t>ending measures</t>
  </si>
  <si>
    <t>additional</t>
  </si>
  <si>
    <t>duration,</t>
  </si>
  <si>
    <t>minutes</t>
  </si>
  <si>
    <t>Total</t>
  </si>
  <si>
    <t>ready for duet?</t>
  </si>
  <si>
    <t>RxMusic Set List</t>
  </si>
  <si>
    <t>String quartet only, 19 minutes:</t>
  </si>
  <si>
    <t>Holiday string quartet or violin-cello/bass duet, 27 minutes:</t>
  </si>
  <si>
    <t>String quartet or violin-cello/bass duet, 18 minutes:</t>
  </si>
  <si>
    <t>64 minutes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</si>
</sst>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theme="1"/>
      <name val="Calibri"/>
      <family val="2"/>
      <scheme val="minor"/>
    </font>
    <font>
      <sz val="14"/>
      <color rgb="FF000000"/>
      <name val="Times"/>
      <family val="1"/>
    </font>
    <font>
      <u/>
      <sz val="12"/>
      <color theme="1"/>
      <name val="Calibri"/>
      <family val="2"/>
      <scheme val="minor"/>
    </font>
    <font>
      <sz val="12"/>
      <color theme="1"/>
      <name val="Courier"/>
      <family val="1"/>
    </font>
    <font>
      <sz val="12"/>
      <color rgb="FF000000"/>
      <name val="Courier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20" fontId="0" fillId="0" borderId="0" xfId="0" applyNumberFormat="1"/>
    <xf numFmtId="0" fontId="0" fillId="2" borderId="0" xfId="0" applyFill="1"/>
    <xf numFmtId="14" fontId="0" fillId="0" borderId="0" xfId="0" applyNumberFormat="1" applyAlignment="1">
      <alignment horizontal="left"/>
    </xf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1" fillId="2" borderId="0" xfId="0" applyFont="1" applyFill="1"/>
    <xf numFmtId="0" fontId="0" fillId="0" borderId="0" xfId="0" applyFill="1"/>
    <xf numFmtId="1" fontId="0" fillId="0" borderId="0" xfId="0" applyNumberFormat="1"/>
    <xf numFmtId="2" fontId="0" fillId="0" borderId="0" xfId="0" applyNumberFormat="1" applyFill="1"/>
    <xf numFmtId="2" fontId="0" fillId="0" borderId="0" xfId="0" applyNumberFormat="1"/>
    <xf numFmtId="164" fontId="0" fillId="0" borderId="0" xfId="0" applyNumberFormat="1"/>
    <xf numFmtId="0" fontId="3" fillId="0" borderId="0" xfId="0" applyFont="1" applyFill="1"/>
    <xf numFmtId="15" fontId="3" fillId="0" borderId="0" xfId="0" applyNumberFormat="1" applyFont="1" applyFill="1" applyAlignment="1">
      <alignment horizontal="left"/>
    </xf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6A1A7-FA57-6940-AB59-D9E059855B4B}">
  <dimension ref="A1:O45"/>
  <sheetViews>
    <sheetView workbookViewId="0">
      <selection activeCell="C5" sqref="C5:C40"/>
    </sheetView>
  </sheetViews>
  <sheetFormatPr baseColWidth="10" defaultColWidth="11" defaultRowHeight="16" x14ac:dyDescent="0.2"/>
  <cols>
    <col min="1" max="1" width="24.83203125" customWidth="1"/>
    <col min="2" max="2" width="62.83203125" bestFit="1" customWidth="1"/>
    <col min="4" max="4" width="13.1640625" bestFit="1" customWidth="1"/>
    <col min="10" max="10" width="14.83203125" bestFit="1" customWidth="1"/>
    <col min="11" max="11" width="12.5" bestFit="1" customWidth="1"/>
    <col min="12" max="12" width="25" bestFit="1" customWidth="1"/>
    <col min="13" max="13" width="14" bestFit="1" customWidth="1"/>
    <col min="14" max="14" width="13.83203125" bestFit="1" customWidth="1"/>
    <col min="15" max="15" width="87" bestFit="1" customWidth="1"/>
  </cols>
  <sheetData>
    <row r="1" spans="1:15" x14ac:dyDescent="0.2">
      <c r="A1" t="s">
        <v>0</v>
      </c>
    </row>
    <row r="2" spans="1:15" x14ac:dyDescent="0.2">
      <c r="A2" s="5">
        <v>43785</v>
      </c>
    </row>
    <row r="3" spans="1:15" x14ac:dyDescent="0.2">
      <c r="C3" t="s">
        <v>79</v>
      </c>
      <c r="F3" t="s">
        <v>70</v>
      </c>
      <c r="G3" t="s">
        <v>70</v>
      </c>
      <c r="H3" t="s">
        <v>73</v>
      </c>
      <c r="I3" t="s">
        <v>75</v>
      </c>
      <c r="J3" t="s">
        <v>78</v>
      </c>
      <c r="M3" t="s">
        <v>52</v>
      </c>
    </row>
    <row r="4" spans="1:15" x14ac:dyDescent="0.2">
      <c r="A4" s="2" t="s">
        <v>27</v>
      </c>
      <c r="B4" s="2" t="s">
        <v>28</v>
      </c>
      <c r="C4" s="2" t="s">
        <v>80</v>
      </c>
      <c r="D4" s="2" t="s">
        <v>82</v>
      </c>
      <c r="E4" s="2"/>
      <c r="F4" s="2" t="s">
        <v>71</v>
      </c>
      <c r="G4" s="2" t="s">
        <v>72</v>
      </c>
      <c r="H4" s="2" t="s">
        <v>74</v>
      </c>
      <c r="I4" s="2" t="s">
        <v>76</v>
      </c>
      <c r="J4" s="2" t="s">
        <v>77</v>
      </c>
      <c r="K4" s="2" t="s">
        <v>29</v>
      </c>
      <c r="L4" s="2" t="s">
        <v>34</v>
      </c>
      <c r="M4" s="2" t="s">
        <v>57</v>
      </c>
      <c r="N4" s="2" t="s">
        <v>58</v>
      </c>
      <c r="O4" s="2" t="s">
        <v>30</v>
      </c>
    </row>
    <row r="5" spans="1:15" ht="19" x14ac:dyDescent="0.25">
      <c r="A5" t="s">
        <v>31</v>
      </c>
      <c r="B5" s="8" t="s">
        <v>1</v>
      </c>
      <c r="C5" s="12">
        <f>(G5*H5*I5+J5)/F5</f>
        <v>1.4666666666666666</v>
      </c>
      <c r="D5" s="12">
        <v>1</v>
      </c>
      <c r="E5" s="12">
        <f>D5*C5</f>
        <v>1.4666666666666666</v>
      </c>
      <c r="F5" s="10">
        <v>120</v>
      </c>
      <c r="G5" s="10">
        <v>4</v>
      </c>
      <c r="H5" s="10">
        <v>22</v>
      </c>
      <c r="I5" s="10">
        <v>2</v>
      </c>
      <c r="J5" s="10">
        <v>0</v>
      </c>
      <c r="K5" t="s">
        <v>51</v>
      </c>
      <c r="L5" t="s">
        <v>37</v>
      </c>
    </row>
    <row r="6" spans="1:15" ht="19" x14ac:dyDescent="0.25">
      <c r="B6" s="8" t="s">
        <v>2</v>
      </c>
      <c r="C6" s="12">
        <f t="shared" ref="C6:C30" si="0">(G6*H6*I6+J6)/F6</f>
        <v>0.8571428571428571</v>
      </c>
      <c r="D6" s="12">
        <v>1</v>
      </c>
      <c r="E6" s="12">
        <f t="shared" ref="E6:E40" si="1">D6*C6</f>
        <v>0.8571428571428571</v>
      </c>
      <c r="F6" s="10">
        <v>112</v>
      </c>
      <c r="G6" s="10">
        <v>3</v>
      </c>
      <c r="H6" s="10">
        <v>16</v>
      </c>
      <c r="I6" s="10">
        <v>2</v>
      </c>
      <c r="J6" s="10">
        <v>0</v>
      </c>
      <c r="K6" t="s">
        <v>51</v>
      </c>
      <c r="L6" t="s">
        <v>37</v>
      </c>
    </row>
    <row r="7" spans="1:15" ht="19" x14ac:dyDescent="0.25">
      <c r="B7" s="9" t="s">
        <v>3</v>
      </c>
      <c r="C7" s="12">
        <f t="shared" si="0"/>
        <v>0.69565217391304346</v>
      </c>
      <c r="D7" s="12">
        <v>1</v>
      </c>
      <c r="E7" s="12">
        <f t="shared" si="1"/>
        <v>0.69565217391304346</v>
      </c>
      <c r="F7" s="10">
        <v>184</v>
      </c>
      <c r="G7" s="10">
        <v>4</v>
      </c>
      <c r="H7" s="10">
        <v>16</v>
      </c>
      <c r="I7" s="10">
        <v>2</v>
      </c>
      <c r="J7" s="10">
        <v>0</v>
      </c>
      <c r="K7" t="s">
        <v>51</v>
      </c>
      <c r="L7" t="s">
        <v>37</v>
      </c>
      <c r="M7" t="s">
        <v>36</v>
      </c>
    </row>
    <row r="8" spans="1:15" ht="19" x14ac:dyDescent="0.25">
      <c r="B8" s="8" t="s">
        <v>4</v>
      </c>
      <c r="C8" s="12">
        <f t="shared" si="0"/>
        <v>1.3333333333333333</v>
      </c>
      <c r="D8" s="12">
        <v>1</v>
      </c>
      <c r="E8" s="12">
        <f t="shared" si="1"/>
        <v>1.3333333333333333</v>
      </c>
      <c r="F8" s="10">
        <v>108</v>
      </c>
      <c r="G8" s="10">
        <v>3</v>
      </c>
      <c r="H8" s="10">
        <v>24</v>
      </c>
      <c r="I8" s="10">
        <v>2</v>
      </c>
      <c r="J8" s="10">
        <v>0</v>
      </c>
      <c r="K8" t="s">
        <v>51</v>
      </c>
      <c r="L8" t="s">
        <v>37</v>
      </c>
    </row>
    <row r="9" spans="1:15" ht="19" x14ac:dyDescent="0.25">
      <c r="B9" s="9" t="s">
        <v>5</v>
      </c>
      <c r="C9" s="12">
        <f t="shared" si="0"/>
        <v>0.83333333333333337</v>
      </c>
      <c r="D9" s="12">
        <v>1</v>
      </c>
      <c r="E9" s="12">
        <f t="shared" si="1"/>
        <v>0.83333333333333337</v>
      </c>
      <c r="F9" s="10">
        <v>192</v>
      </c>
      <c r="G9" s="10">
        <v>4</v>
      </c>
      <c r="H9" s="10">
        <v>20</v>
      </c>
      <c r="I9" s="10">
        <v>2</v>
      </c>
      <c r="J9" s="10">
        <v>0</v>
      </c>
      <c r="K9" t="s">
        <v>51</v>
      </c>
      <c r="L9" t="s">
        <v>37</v>
      </c>
      <c r="M9" t="s">
        <v>36</v>
      </c>
    </row>
    <row r="10" spans="1:15" ht="19" x14ac:dyDescent="0.25">
      <c r="B10" s="8" t="s">
        <v>6</v>
      </c>
      <c r="C10" s="12">
        <f t="shared" si="0"/>
        <v>0.72</v>
      </c>
      <c r="D10" s="12">
        <v>1</v>
      </c>
      <c r="E10" s="12">
        <f t="shared" si="1"/>
        <v>0.72</v>
      </c>
      <c r="F10" s="10">
        <v>100</v>
      </c>
      <c r="G10" s="10">
        <v>2</v>
      </c>
      <c r="H10" s="10">
        <v>18</v>
      </c>
      <c r="I10" s="10">
        <v>2</v>
      </c>
      <c r="J10" s="10">
        <v>0</v>
      </c>
      <c r="K10" t="s">
        <v>51</v>
      </c>
      <c r="L10" t="s">
        <v>37</v>
      </c>
    </row>
    <row r="11" spans="1:15" ht="19" x14ac:dyDescent="0.25">
      <c r="B11" s="8" t="s">
        <v>7</v>
      </c>
      <c r="C11" s="12">
        <f t="shared" si="0"/>
        <v>1.3793103448275863</v>
      </c>
      <c r="D11" s="12">
        <v>1</v>
      </c>
      <c r="E11" s="12">
        <f t="shared" si="1"/>
        <v>1.3793103448275863</v>
      </c>
      <c r="F11" s="10">
        <v>116</v>
      </c>
      <c r="G11" s="10">
        <v>4</v>
      </c>
      <c r="H11" s="10">
        <v>20</v>
      </c>
      <c r="I11" s="10">
        <v>2</v>
      </c>
      <c r="J11" s="10">
        <v>0</v>
      </c>
      <c r="K11" t="s">
        <v>51</v>
      </c>
      <c r="L11" t="s">
        <v>37</v>
      </c>
    </row>
    <row r="12" spans="1:15" ht="19" x14ac:dyDescent="0.25">
      <c r="B12" s="8" t="s">
        <v>8</v>
      </c>
      <c r="C12" s="12">
        <f t="shared" si="0"/>
        <v>0.7142857142857143</v>
      </c>
      <c r="D12" s="12">
        <v>1</v>
      </c>
      <c r="E12" s="12">
        <f t="shared" si="1"/>
        <v>0.7142857142857143</v>
      </c>
      <c r="F12" s="10">
        <v>112</v>
      </c>
      <c r="G12" s="10">
        <v>2</v>
      </c>
      <c r="H12" s="10">
        <v>20</v>
      </c>
      <c r="I12" s="10">
        <v>2</v>
      </c>
      <c r="J12" s="10">
        <v>0</v>
      </c>
      <c r="K12" t="s">
        <v>51</v>
      </c>
      <c r="L12" t="s">
        <v>37</v>
      </c>
    </row>
    <row r="13" spans="1:15" ht="19" x14ac:dyDescent="0.25">
      <c r="B13" s="8" t="s">
        <v>9</v>
      </c>
      <c r="C13" s="12">
        <f t="shared" si="0"/>
        <v>1.0666666666666667</v>
      </c>
      <c r="D13" s="12">
        <v>1</v>
      </c>
      <c r="E13" s="12">
        <f t="shared" si="1"/>
        <v>1.0666666666666667</v>
      </c>
      <c r="F13" s="10">
        <v>120</v>
      </c>
      <c r="G13" s="10">
        <v>4</v>
      </c>
      <c r="H13" s="10">
        <v>16</v>
      </c>
      <c r="I13" s="10">
        <v>2</v>
      </c>
      <c r="J13" s="10">
        <v>0</v>
      </c>
      <c r="K13" t="s">
        <v>51</v>
      </c>
      <c r="L13" t="s">
        <v>37</v>
      </c>
    </row>
    <row r="14" spans="1:15" ht="19" x14ac:dyDescent="0.25">
      <c r="B14" s="8" t="s">
        <v>10</v>
      </c>
      <c r="C14" s="12">
        <f t="shared" si="0"/>
        <v>1.0909090909090908</v>
      </c>
      <c r="D14" s="12">
        <v>1</v>
      </c>
      <c r="E14" s="12">
        <f t="shared" si="1"/>
        <v>1.0909090909090908</v>
      </c>
      <c r="F14" s="10">
        <v>176</v>
      </c>
      <c r="G14" s="10">
        <v>6</v>
      </c>
      <c r="H14" s="10">
        <v>16</v>
      </c>
      <c r="I14" s="10">
        <v>2</v>
      </c>
      <c r="J14" s="10">
        <v>0</v>
      </c>
      <c r="K14" t="s">
        <v>51</v>
      </c>
      <c r="L14" t="s">
        <v>37</v>
      </c>
    </row>
    <row r="15" spans="1:15" ht="19" x14ac:dyDescent="0.25">
      <c r="B15" s="8" t="s">
        <v>11</v>
      </c>
      <c r="C15" s="12">
        <f t="shared" si="0"/>
        <v>0.83333333333333337</v>
      </c>
      <c r="D15" s="12">
        <v>1</v>
      </c>
      <c r="E15" s="12">
        <f t="shared" si="1"/>
        <v>0.83333333333333337</v>
      </c>
      <c r="F15" s="10">
        <v>96</v>
      </c>
      <c r="G15" s="10">
        <v>2</v>
      </c>
      <c r="H15" s="10">
        <v>20</v>
      </c>
      <c r="I15" s="10">
        <v>2</v>
      </c>
      <c r="J15" s="10">
        <v>0</v>
      </c>
      <c r="K15" t="s">
        <v>51</v>
      </c>
      <c r="L15" t="s">
        <v>37</v>
      </c>
    </row>
    <row r="16" spans="1:15" ht="19" x14ac:dyDescent="0.25">
      <c r="B16" s="6" t="s">
        <v>12</v>
      </c>
      <c r="C16" s="12">
        <f t="shared" si="0"/>
        <v>1.3333333333333333</v>
      </c>
      <c r="D16" s="12">
        <v>0</v>
      </c>
      <c r="E16" s="12">
        <f t="shared" si="1"/>
        <v>0</v>
      </c>
      <c r="F16" s="10">
        <v>192</v>
      </c>
      <c r="G16" s="10">
        <v>4</v>
      </c>
      <c r="H16" s="10">
        <v>32</v>
      </c>
      <c r="I16" s="10">
        <v>2</v>
      </c>
      <c r="J16" s="10">
        <v>0</v>
      </c>
      <c r="K16" t="s">
        <v>51</v>
      </c>
      <c r="L16" t="s">
        <v>37</v>
      </c>
      <c r="M16" t="s">
        <v>36</v>
      </c>
      <c r="O16" t="s">
        <v>55</v>
      </c>
    </row>
    <row r="17" spans="1:15" ht="19" x14ac:dyDescent="0.25">
      <c r="B17" s="8" t="s">
        <v>13</v>
      </c>
      <c r="C17" s="12">
        <f t="shared" si="0"/>
        <v>1.3333333333333333</v>
      </c>
      <c r="D17" s="12">
        <v>1</v>
      </c>
      <c r="E17" s="12">
        <f t="shared" si="1"/>
        <v>1.3333333333333333</v>
      </c>
      <c r="F17" s="10">
        <v>120</v>
      </c>
      <c r="G17" s="10">
        <v>4</v>
      </c>
      <c r="H17" s="10">
        <v>20</v>
      </c>
      <c r="I17" s="10">
        <v>2</v>
      </c>
      <c r="J17" s="10">
        <v>0</v>
      </c>
      <c r="K17" t="s">
        <v>51</v>
      </c>
      <c r="L17" t="s">
        <v>37</v>
      </c>
    </row>
    <row r="18" spans="1:15" ht="19" x14ac:dyDescent="0.25">
      <c r="B18" s="8" t="s">
        <v>14</v>
      </c>
      <c r="C18" s="12">
        <f t="shared" si="0"/>
        <v>1.1428571428571428</v>
      </c>
      <c r="D18" s="12">
        <v>1</v>
      </c>
      <c r="E18" s="12">
        <f t="shared" si="1"/>
        <v>1.1428571428571428</v>
      </c>
      <c r="F18" s="10">
        <v>112</v>
      </c>
      <c r="G18" s="10">
        <v>4</v>
      </c>
      <c r="H18" s="10">
        <v>16</v>
      </c>
      <c r="I18" s="10">
        <v>2</v>
      </c>
      <c r="J18" s="10">
        <v>0</v>
      </c>
      <c r="K18" t="s">
        <v>51</v>
      </c>
      <c r="L18" t="s">
        <v>37</v>
      </c>
    </row>
    <row r="19" spans="1:15" ht="19" x14ac:dyDescent="0.25">
      <c r="B19" s="8" t="s">
        <v>15</v>
      </c>
      <c r="C19" s="12">
        <f t="shared" si="0"/>
        <v>0.88888888888888884</v>
      </c>
      <c r="D19" s="12">
        <v>1</v>
      </c>
      <c r="E19" s="12">
        <f t="shared" si="1"/>
        <v>0.88888888888888884</v>
      </c>
      <c r="F19" s="10">
        <v>108</v>
      </c>
      <c r="G19" s="10">
        <v>3</v>
      </c>
      <c r="H19" s="10">
        <v>16</v>
      </c>
      <c r="I19" s="10">
        <v>2</v>
      </c>
      <c r="J19" s="10">
        <v>0</v>
      </c>
      <c r="K19" t="s">
        <v>51</v>
      </c>
      <c r="L19" t="s">
        <v>37</v>
      </c>
    </row>
    <row r="20" spans="1:15" ht="19" x14ac:dyDescent="0.25">
      <c r="B20" s="6" t="s">
        <v>16</v>
      </c>
      <c r="C20" s="12">
        <f t="shared" si="0"/>
        <v>0.9</v>
      </c>
      <c r="D20" s="12">
        <v>0</v>
      </c>
      <c r="E20" s="12">
        <f t="shared" si="1"/>
        <v>0</v>
      </c>
      <c r="F20" s="10">
        <v>160</v>
      </c>
      <c r="G20" s="10">
        <v>4</v>
      </c>
      <c r="H20" s="10">
        <v>18</v>
      </c>
      <c r="I20" s="10">
        <v>2</v>
      </c>
      <c r="J20" s="10">
        <v>0</v>
      </c>
      <c r="K20" t="s">
        <v>51</v>
      </c>
      <c r="L20" t="s">
        <v>37</v>
      </c>
      <c r="O20" t="s">
        <v>55</v>
      </c>
    </row>
    <row r="21" spans="1:15" ht="19" x14ac:dyDescent="0.25">
      <c r="B21" s="8" t="s">
        <v>17</v>
      </c>
      <c r="C21" s="12">
        <f t="shared" si="0"/>
        <v>1.2</v>
      </c>
      <c r="D21" s="12">
        <v>1</v>
      </c>
      <c r="E21" s="12">
        <f t="shared" si="1"/>
        <v>1.2</v>
      </c>
      <c r="F21" s="10">
        <v>120</v>
      </c>
      <c r="G21" s="10">
        <v>6</v>
      </c>
      <c r="H21" s="10">
        <v>12</v>
      </c>
      <c r="I21" s="10">
        <v>2</v>
      </c>
      <c r="J21" s="10">
        <v>0</v>
      </c>
      <c r="K21" t="s">
        <v>51</v>
      </c>
      <c r="L21" t="s">
        <v>37</v>
      </c>
    </row>
    <row r="22" spans="1:15" ht="19" x14ac:dyDescent="0.25">
      <c r="B22" s="8" t="s">
        <v>18</v>
      </c>
      <c r="C22" s="12">
        <f t="shared" si="0"/>
        <v>1.1590909090909092</v>
      </c>
      <c r="D22" s="12">
        <v>1</v>
      </c>
      <c r="E22" s="12">
        <f t="shared" si="1"/>
        <v>1.1590909090909092</v>
      </c>
      <c r="F22" s="10">
        <v>176</v>
      </c>
      <c r="G22" s="10">
        <v>3</v>
      </c>
      <c r="H22" s="10">
        <v>34</v>
      </c>
      <c r="I22" s="10">
        <v>2</v>
      </c>
      <c r="J22" s="10">
        <v>0</v>
      </c>
      <c r="K22" t="s">
        <v>51</v>
      </c>
      <c r="L22" t="s">
        <v>37</v>
      </c>
    </row>
    <row r="23" spans="1:15" ht="19" x14ac:dyDescent="0.25">
      <c r="B23" s="8" t="s">
        <v>19</v>
      </c>
      <c r="C23" s="12">
        <f t="shared" si="0"/>
        <v>0.5714285714285714</v>
      </c>
      <c r="D23" s="12">
        <v>1</v>
      </c>
      <c r="E23" s="12">
        <f t="shared" si="1"/>
        <v>0.5714285714285714</v>
      </c>
      <c r="F23" s="10">
        <v>168</v>
      </c>
      <c r="G23" s="10">
        <v>3</v>
      </c>
      <c r="H23" s="10">
        <v>16</v>
      </c>
      <c r="I23" s="10">
        <v>2</v>
      </c>
      <c r="J23" s="10">
        <v>0</v>
      </c>
      <c r="K23" t="s">
        <v>51</v>
      </c>
      <c r="L23" t="s">
        <v>37</v>
      </c>
    </row>
    <row r="24" spans="1:15" ht="19" x14ac:dyDescent="0.25">
      <c r="B24" s="8" t="s">
        <v>20</v>
      </c>
      <c r="C24" s="12">
        <f t="shared" si="0"/>
        <v>1.4545454545454546</v>
      </c>
      <c r="D24" s="12">
        <v>1</v>
      </c>
      <c r="E24" s="12">
        <f t="shared" si="1"/>
        <v>1.4545454545454546</v>
      </c>
      <c r="F24" s="10">
        <v>132</v>
      </c>
      <c r="G24" s="10">
        <v>6</v>
      </c>
      <c r="H24" s="10">
        <v>16</v>
      </c>
      <c r="I24" s="10">
        <v>2</v>
      </c>
      <c r="J24" s="10">
        <v>0</v>
      </c>
      <c r="K24" t="s">
        <v>51</v>
      </c>
      <c r="L24" t="s">
        <v>37</v>
      </c>
    </row>
    <row r="25" spans="1:15" ht="19" x14ac:dyDescent="0.25">
      <c r="A25" t="s">
        <v>32</v>
      </c>
      <c r="B25" s="8" t="s">
        <v>21</v>
      </c>
      <c r="C25" s="12">
        <f t="shared" si="0"/>
        <v>1.0119047619047619</v>
      </c>
      <c r="D25" s="12">
        <v>1</v>
      </c>
      <c r="E25" s="12">
        <f t="shared" si="1"/>
        <v>1.0119047619047619</v>
      </c>
      <c r="F25" s="10">
        <v>168</v>
      </c>
      <c r="G25" s="10">
        <v>3</v>
      </c>
      <c r="H25" s="10">
        <v>28</v>
      </c>
      <c r="I25" s="10">
        <v>2</v>
      </c>
      <c r="J25" s="10">
        <v>2</v>
      </c>
      <c r="K25" t="s">
        <v>51</v>
      </c>
      <c r="L25" t="s">
        <v>38</v>
      </c>
    </row>
    <row r="26" spans="1:15" ht="19" x14ac:dyDescent="0.25">
      <c r="B26" s="8" t="s">
        <v>22</v>
      </c>
      <c r="C26" s="12">
        <f t="shared" si="0"/>
        <v>1.6818181818181819</v>
      </c>
      <c r="D26" s="12">
        <v>1</v>
      </c>
      <c r="E26" s="12">
        <f t="shared" si="1"/>
        <v>1.6818181818181819</v>
      </c>
      <c r="F26" s="10">
        <v>88</v>
      </c>
      <c r="G26" s="10">
        <v>4</v>
      </c>
      <c r="H26" s="10">
        <v>37</v>
      </c>
      <c r="I26" s="4">
        <v>1</v>
      </c>
      <c r="J26" s="10">
        <v>0</v>
      </c>
      <c r="K26" t="s">
        <v>51</v>
      </c>
      <c r="L26" t="s">
        <v>37</v>
      </c>
      <c r="O26" t="s">
        <v>53</v>
      </c>
    </row>
    <row r="27" spans="1:15" ht="19" x14ac:dyDescent="0.25">
      <c r="B27" s="8" t="s">
        <v>23</v>
      </c>
      <c r="C27" s="12">
        <f t="shared" si="0"/>
        <v>1.5476190476190477</v>
      </c>
      <c r="D27" s="12">
        <v>1</v>
      </c>
      <c r="E27" s="12">
        <f t="shared" si="1"/>
        <v>1.5476190476190477</v>
      </c>
      <c r="F27" s="10">
        <v>84</v>
      </c>
      <c r="G27" s="10">
        <v>2</v>
      </c>
      <c r="H27" s="10">
        <v>32</v>
      </c>
      <c r="I27" s="10">
        <v>2</v>
      </c>
      <c r="J27" s="10">
        <v>2</v>
      </c>
      <c r="K27" t="s">
        <v>51</v>
      </c>
      <c r="L27" t="s">
        <v>37</v>
      </c>
      <c r="O27" t="s">
        <v>53</v>
      </c>
    </row>
    <row r="28" spans="1:15" ht="19" x14ac:dyDescent="0.25">
      <c r="B28" s="8" t="s">
        <v>24</v>
      </c>
      <c r="C28" s="12">
        <f t="shared" si="0"/>
        <v>1.1428571428571428</v>
      </c>
      <c r="D28" s="12">
        <v>1</v>
      </c>
      <c r="E28" s="12">
        <f t="shared" si="1"/>
        <v>1.1428571428571428</v>
      </c>
      <c r="F28" s="10">
        <v>112</v>
      </c>
      <c r="G28" s="10">
        <v>2</v>
      </c>
      <c r="H28" s="10">
        <v>32</v>
      </c>
      <c r="I28" s="10">
        <v>2</v>
      </c>
      <c r="J28" s="10">
        <v>0</v>
      </c>
      <c r="K28" t="s">
        <v>51</v>
      </c>
      <c r="L28" t="s">
        <v>37</v>
      </c>
      <c r="O28" t="s">
        <v>53</v>
      </c>
    </row>
    <row r="29" spans="1:15" ht="19" x14ac:dyDescent="0.25">
      <c r="B29" s="8" t="s">
        <v>25</v>
      </c>
      <c r="C29" s="12">
        <f t="shared" si="0"/>
        <v>1.625</v>
      </c>
      <c r="D29" s="12">
        <v>1</v>
      </c>
      <c r="E29" s="12">
        <f t="shared" si="1"/>
        <v>1.625</v>
      </c>
      <c r="F29" s="10">
        <v>80</v>
      </c>
      <c r="G29" s="10">
        <v>2</v>
      </c>
      <c r="H29" s="10">
        <v>32</v>
      </c>
      <c r="I29" s="10">
        <v>2</v>
      </c>
      <c r="J29" s="10">
        <v>2</v>
      </c>
      <c r="K29" t="s">
        <v>51</v>
      </c>
      <c r="L29" t="s">
        <v>37</v>
      </c>
      <c r="O29" t="s">
        <v>53</v>
      </c>
    </row>
    <row r="30" spans="1:15" ht="19" x14ac:dyDescent="0.25">
      <c r="B30" s="8" t="s">
        <v>26</v>
      </c>
      <c r="C30" s="12">
        <f t="shared" si="0"/>
        <v>1.4545454545454546</v>
      </c>
      <c r="D30" s="12">
        <v>1</v>
      </c>
      <c r="E30" s="12">
        <f t="shared" si="1"/>
        <v>1.4545454545454546</v>
      </c>
      <c r="F30" s="10">
        <v>88</v>
      </c>
      <c r="G30" s="10">
        <v>2</v>
      </c>
      <c r="H30" s="10">
        <v>32</v>
      </c>
      <c r="I30" s="10">
        <v>2</v>
      </c>
      <c r="J30" s="10">
        <v>0</v>
      </c>
      <c r="K30" t="s">
        <v>51</v>
      </c>
      <c r="L30" t="s">
        <v>37</v>
      </c>
      <c r="O30" t="s">
        <v>53</v>
      </c>
    </row>
    <row r="31" spans="1:15" x14ac:dyDescent="0.2">
      <c r="A31" t="s">
        <v>33</v>
      </c>
      <c r="B31" s="4" t="s">
        <v>50</v>
      </c>
      <c r="C31" s="12">
        <f>3+41/60</f>
        <v>3.6833333333333336</v>
      </c>
      <c r="D31" s="12">
        <v>0</v>
      </c>
      <c r="E31" s="12">
        <f t="shared" si="1"/>
        <v>0</v>
      </c>
      <c r="F31" s="3">
        <v>0.15347222222222223</v>
      </c>
      <c r="G31" s="3"/>
      <c r="H31" s="3"/>
      <c r="I31" s="11">
        <v>1</v>
      </c>
      <c r="J31" s="10">
        <v>0</v>
      </c>
      <c r="K31" t="s">
        <v>40</v>
      </c>
      <c r="L31" t="s">
        <v>37</v>
      </c>
      <c r="M31" t="s">
        <v>69</v>
      </c>
      <c r="N31" t="s">
        <v>69</v>
      </c>
    </row>
    <row r="32" spans="1:15" x14ac:dyDescent="0.2">
      <c r="B32" s="4" t="s">
        <v>49</v>
      </c>
      <c r="C32" s="12">
        <f>2+18/60</f>
        <v>2.2999999999999998</v>
      </c>
      <c r="D32" s="12">
        <v>0</v>
      </c>
      <c r="E32" s="12">
        <f t="shared" si="1"/>
        <v>0</v>
      </c>
      <c r="F32" s="3">
        <v>9.5833333333333326E-2</v>
      </c>
      <c r="G32" s="3"/>
      <c r="H32" s="3"/>
      <c r="I32" s="11">
        <v>1</v>
      </c>
      <c r="J32" s="10">
        <v>0</v>
      </c>
      <c r="K32" t="s">
        <v>54</v>
      </c>
      <c r="L32" t="s">
        <v>39</v>
      </c>
      <c r="M32" t="s">
        <v>62</v>
      </c>
      <c r="N32" t="s">
        <v>62</v>
      </c>
    </row>
    <row r="33" spans="1:15" x14ac:dyDescent="0.2">
      <c r="B33" s="4" t="s">
        <v>48</v>
      </c>
      <c r="C33" s="13">
        <f>2+43/60</f>
        <v>2.7166666666666668</v>
      </c>
      <c r="D33" s="13">
        <v>0</v>
      </c>
      <c r="E33" s="12">
        <f t="shared" si="1"/>
        <v>0</v>
      </c>
      <c r="F33" s="3">
        <v>0.11319444444444444</v>
      </c>
      <c r="G33" s="3"/>
      <c r="H33" s="3"/>
      <c r="I33" s="11">
        <v>1</v>
      </c>
      <c r="J33" s="10">
        <v>0</v>
      </c>
      <c r="K33" t="s">
        <v>54</v>
      </c>
      <c r="L33" t="s">
        <v>37</v>
      </c>
      <c r="M33" t="s">
        <v>63</v>
      </c>
      <c r="N33" t="s">
        <v>63</v>
      </c>
    </row>
    <row r="34" spans="1:15" x14ac:dyDescent="0.2">
      <c r="B34" s="7" t="s">
        <v>47</v>
      </c>
      <c r="C34" s="13">
        <f>3+28/60</f>
        <v>3.4666666666666668</v>
      </c>
      <c r="D34" s="13">
        <v>0</v>
      </c>
      <c r="E34" s="12">
        <f t="shared" si="1"/>
        <v>0</v>
      </c>
      <c r="F34" s="3">
        <v>0.14444444444444446</v>
      </c>
      <c r="G34" s="3"/>
      <c r="H34" s="3"/>
      <c r="I34" s="11">
        <v>1</v>
      </c>
      <c r="J34" s="10">
        <v>0</v>
      </c>
      <c r="K34" t="s">
        <v>54</v>
      </c>
      <c r="L34" t="s">
        <v>36</v>
      </c>
      <c r="M34" t="s">
        <v>36</v>
      </c>
      <c r="N34" t="s">
        <v>36</v>
      </c>
      <c r="O34" t="s">
        <v>64</v>
      </c>
    </row>
    <row r="35" spans="1:15" x14ac:dyDescent="0.2">
      <c r="B35" s="7" t="s">
        <v>46</v>
      </c>
      <c r="C35" s="13">
        <f>3+46/60</f>
        <v>3.7666666666666666</v>
      </c>
      <c r="D35" s="13">
        <v>0</v>
      </c>
      <c r="E35" s="12">
        <f t="shared" si="1"/>
        <v>0</v>
      </c>
      <c r="F35" s="3">
        <v>0.15694444444444444</v>
      </c>
      <c r="G35" s="3"/>
      <c r="H35" s="3"/>
      <c r="I35" s="11">
        <v>1</v>
      </c>
      <c r="J35" s="10">
        <v>0</v>
      </c>
      <c r="K35" t="s">
        <v>54</v>
      </c>
      <c r="L35" t="s">
        <v>36</v>
      </c>
      <c r="M35" t="s">
        <v>36</v>
      </c>
      <c r="N35" t="s">
        <v>36</v>
      </c>
      <c r="O35" t="s">
        <v>65</v>
      </c>
    </row>
    <row r="36" spans="1:15" x14ac:dyDescent="0.2">
      <c r="B36" s="7" t="s">
        <v>45</v>
      </c>
      <c r="C36" s="13">
        <f>6+27/60</f>
        <v>6.45</v>
      </c>
      <c r="D36" s="13">
        <v>0</v>
      </c>
      <c r="E36" s="12">
        <f t="shared" si="1"/>
        <v>0</v>
      </c>
      <c r="F36" s="3">
        <v>0.26874999999999999</v>
      </c>
      <c r="G36" s="3"/>
      <c r="H36" s="3"/>
      <c r="I36" s="11">
        <v>1</v>
      </c>
      <c r="J36" s="10">
        <v>0</v>
      </c>
      <c r="K36" t="s">
        <v>54</v>
      </c>
      <c r="L36" t="s">
        <v>56</v>
      </c>
      <c r="M36" t="s">
        <v>36</v>
      </c>
      <c r="N36" t="s">
        <v>36</v>
      </c>
    </row>
    <row r="37" spans="1:15" ht="19" x14ac:dyDescent="0.25">
      <c r="A37" s="1"/>
      <c r="B37" s="7" t="s">
        <v>41</v>
      </c>
      <c r="C37" s="13">
        <f>3+25/60</f>
        <v>3.4166666666666665</v>
      </c>
      <c r="D37" s="13">
        <v>0</v>
      </c>
      <c r="E37" s="12">
        <f t="shared" si="1"/>
        <v>0</v>
      </c>
      <c r="F37" s="3">
        <v>0.1423611111111111</v>
      </c>
      <c r="G37" s="3"/>
      <c r="H37" s="3"/>
      <c r="I37" s="11">
        <v>1</v>
      </c>
      <c r="J37" s="10">
        <v>0</v>
      </c>
      <c r="K37" t="s">
        <v>54</v>
      </c>
      <c r="L37" t="s">
        <v>56</v>
      </c>
      <c r="M37" t="s">
        <v>36</v>
      </c>
      <c r="N37" t="s">
        <v>36</v>
      </c>
      <c r="O37" t="s">
        <v>59</v>
      </c>
    </row>
    <row r="38" spans="1:15" x14ac:dyDescent="0.2">
      <c r="B38" s="7" t="s">
        <v>42</v>
      </c>
      <c r="C38" s="13">
        <f>5+10/60</f>
        <v>5.166666666666667</v>
      </c>
      <c r="D38" s="13">
        <v>0</v>
      </c>
      <c r="E38" s="12">
        <f t="shared" si="1"/>
        <v>0</v>
      </c>
      <c r="F38" s="3">
        <v>0.21527777777777779</v>
      </c>
      <c r="G38" s="3"/>
      <c r="H38" s="3"/>
      <c r="I38" s="11">
        <v>1</v>
      </c>
      <c r="J38" s="10">
        <v>0</v>
      </c>
      <c r="K38" t="s">
        <v>54</v>
      </c>
      <c r="L38" t="s">
        <v>56</v>
      </c>
      <c r="M38" t="s">
        <v>68</v>
      </c>
      <c r="N38" t="s">
        <v>68</v>
      </c>
    </row>
    <row r="39" spans="1:15" x14ac:dyDescent="0.2">
      <c r="B39" s="7" t="s">
        <v>43</v>
      </c>
      <c r="C39" s="13">
        <f>3+59/60</f>
        <v>3.9833333333333334</v>
      </c>
      <c r="D39" s="13">
        <v>0</v>
      </c>
      <c r="E39" s="12">
        <f t="shared" si="1"/>
        <v>0</v>
      </c>
      <c r="F39" s="3">
        <v>0.16597222222222222</v>
      </c>
      <c r="G39" s="3"/>
      <c r="H39" s="3"/>
      <c r="I39" s="11">
        <v>1</v>
      </c>
      <c r="J39" s="10">
        <v>0</v>
      </c>
      <c r="K39" t="s">
        <v>54</v>
      </c>
      <c r="L39" t="s">
        <v>56</v>
      </c>
      <c r="M39" t="s">
        <v>68</v>
      </c>
      <c r="N39" t="s">
        <v>68</v>
      </c>
    </row>
    <row r="40" spans="1:15" x14ac:dyDescent="0.2">
      <c r="A40" t="s">
        <v>35</v>
      </c>
      <c r="B40" s="4" t="s">
        <v>44</v>
      </c>
      <c r="C40" s="13">
        <f>2+7/60</f>
        <v>2.1166666666666667</v>
      </c>
      <c r="D40" s="13">
        <v>0</v>
      </c>
      <c r="E40" s="12">
        <f t="shared" si="1"/>
        <v>0</v>
      </c>
      <c r="F40" s="3">
        <v>8.819444444444445E-2</v>
      </c>
      <c r="G40" s="3"/>
      <c r="H40" s="3"/>
      <c r="I40" s="11">
        <v>1</v>
      </c>
      <c r="J40" s="10">
        <v>0</v>
      </c>
      <c r="K40" t="s">
        <v>54</v>
      </c>
      <c r="L40" t="s">
        <v>36</v>
      </c>
      <c r="M40" t="s">
        <v>61</v>
      </c>
      <c r="N40" t="s">
        <v>61</v>
      </c>
      <c r="O40" t="s">
        <v>60</v>
      </c>
    </row>
    <row r="41" spans="1:15" x14ac:dyDescent="0.2">
      <c r="A41" t="s">
        <v>66</v>
      </c>
      <c r="B41" s="7" t="s">
        <v>67</v>
      </c>
    </row>
    <row r="43" spans="1:15" x14ac:dyDescent="0.2">
      <c r="A43" t="s">
        <v>81</v>
      </c>
      <c r="C43" s="13">
        <f>SUM(C5:C40)</f>
        <v>66.504522403300513</v>
      </c>
      <c r="D43" s="13">
        <f>SUM(D5:D40)</f>
        <v>24</v>
      </c>
      <c r="E43" s="13">
        <f>SUM(E5:E40)</f>
        <v>27.204522403300516</v>
      </c>
    </row>
    <row r="45" spans="1:15" x14ac:dyDescent="0.2">
      <c r="G45">
        <f>180/23</f>
        <v>7.8260869565217392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5C6B4-C0C0-D14C-8A2F-B53564EE4C28}">
  <dimension ref="A1:D46"/>
  <sheetViews>
    <sheetView tabSelected="1" workbookViewId="0"/>
  </sheetViews>
  <sheetFormatPr baseColWidth="10" defaultRowHeight="16" x14ac:dyDescent="0.2"/>
  <cols>
    <col min="1" max="1" width="74.33203125" bestFit="1" customWidth="1"/>
    <col min="2" max="2" width="15.6640625" bestFit="1" customWidth="1"/>
    <col min="3" max="3" width="41.83203125" bestFit="1" customWidth="1"/>
  </cols>
  <sheetData>
    <row r="1" spans="1:2" x14ac:dyDescent="0.2">
      <c r="A1" s="15" t="s">
        <v>83</v>
      </c>
    </row>
    <row r="2" spans="1:2" x14ac:dyDescent="0.2">
      <c r="A2" s="16">
        <v>43789</v>
      </c>
    </row>
    <row r="3" spans="1:2" x14ac:dyDescent="0.2">
      <c r="A3" s="15" t="s">
        <v>87</v>
      </c>
    </row>
    <row r="4" spans="1:2" x14ac:dyDescent="0.2">
      <c r="A4" s="15"/>
    </row>
    <row r="5" spans="1:2" x14ac:dyDescent="0.2">
      <c r="A5" s="15" t="s">
        <v>85</v>
      </c>
    </row>
    <row r="6" spans="1:2" x14ac:dyDescent="0.2">
      <c r="A6" s="15"/>
    </row>
    <row r="7" spans="1:2" x14ac:dyDescent="0.2">
      <c r="A7" s="17" t="s">
        <v>1</v>
      </c>
      <c r="B7" s="14"/>
    </row>
    <row r="8" spans="1:2" x14ac:dyDescent="0.2">
      <c r="A8" s="17" t="s">
        <v>2</v>
      </c>
      <c r="B8" s="14"/>
    </row>
    <row r="9" spans="1:2" x14ac:dyDescent="0.2">
      <c r="A9" s="17" t="s">
        <v>21</v>
      </c>
      <c r="B9" s="14"/>
    </row>
    <row r="10" spans="1:2" x14ac:dyDescent="0.2">
      <c r="A10" s="17" t="s">
        <v>3</v>
      </c>
      <c r="B10" s="14"/>
    </row>
    <row r="11" spans="1:2" x14ac:dyDescent="0.2">
      <c r="A11" s="17" t="s">
        <v>4</v>
      </c>
      <c r="B11" s="14"/>
    </row>
    <row r="12" spans="1:2" x14ac:dyDescent="0.2">
      <c r="A12" s="17" t="s">
        <v>5</v>
      </c>
      <c r="B12" s="14"/>
    </row>
    <row r="13" spans="1:2" x14ac:dyDescent="0.2">
      <c r="A13" s="17" t="s">
        <v>6</v>
      </c>
      <c r="B13" s="14"/>
    </row>
    <row r="14" spans="1:2" x14ac:dyDescent="0.2">
      <c r="A14" s="17" t="s">
        <v>7</v>
      </c>
      <c r="B14" s="14"/>
    </row>
    <row r="15" spans="1:2" x14ac:dyDescent="0.2">
      <c r="A15" s="17" t="s">
        <v>22</v>
      </c>
      <c r="B15" s="14"/>
    </row>
    <row r="16" spans="1:2" x14ac:dyDescent="0.2">
      <c r="A16" s="17" t="s">
        <v>8</v>
      </c>
      <c r="B16" s="14"/>
    </row>
    <row r="17" spans="1:2" x14ac:dyDescent="0.2">
      <c r="A17" s="17" t="s">
        <v>23</v>
      </c>
      <c r="B17" s="14"/>
    </row>
    <row r="18" spans="1:2" x14ac:dyDescent="0.2">
      <c r="A18" s="17" t="s">
        <v>9</v>
      </c>
      <c r="B18" s="14"/>
    </row>
    <row r="19" spans="1:2" x14ac:dyDescent="0.2">
      <c r="A19" s="17" t="s">
        <v>10</v>
      </c>
      <c r="B19" s="14"/>
    </row>
    <row r="20" spans="1:2" x14ac:dyDescent="0.2">
      <c r="A20" s="17" t="s">
        <v>24</v>
      </c>
      <c r="B20" s="14"/>
    </row>
    <row r="21" spans="1:2" x14ac:dyDescent="0.2">
      <c r="A21" s="17" t="s">
        <v>11</v>
      </c>
      <c r="B21" s="14"/>
    </row>
    <row r="22" spans="1:2" x14ac:dyDescent="0.2">
      <c r="A22" s="17" t="s">
        <v>25</v>
      </c>
      <c r="B22" s="14"/>
    </row>
    <row r="23" spans="1:2" x14ac:dyDescent="0.2">
      <c r="A23" s="17" t="s">
        <v>13</v>
      </c>
      <c r="B23" s="14"/>
    </row>
    <row r="24" spans="1:2" x14ac:dyDescent="0.2">
      <c r="A24" s="17" t="s">
        <v>14</v>
      </c>
      <c r="B24" s="14"/>
    </row>
    <row r="25" spans="1:2" x14ac:dyDescent="0.2">
      <c r="A25" s="17" t="s">
        <v>15</v>
      </c>
      <c r="B25" s="14"/>
    </row>
    <row r="26" spans="1:2" x14ac:dyDescent="0.2">
      <c r="A26" s="17" t="s">
        <v>26</v>
      </c>
      <c r="B26" s="14"/>
    </row>
    <row r="27" spans="1:2" x14ac:dyDescent="0.2">
      <c r="A27" s="17" t="s">
        <v>17</v>
      </c>
      <c r="B27" s="14"/>
    </row>
    <row r="28" spans="1:2" x14ac:dyDescent="0.2">
      <c r="A28" s="17" t="s">
        <v>18</v>
      </c>
      <c r="B28" s="14"/>
    </row>
    <row r="29" spans="1:2" x14ac:dyDescent="0.2">
      <c r="A29" s="17" t="s">
        <v>19</v>
      </c>
      <c r="B29" s="14"/>
    </row>
    <row r="30" spans="1:2" x14ac:dyDescent="0.2">
      <c r="A30" s="17" t="s">
        <v>20</v>
      </c>
      <c r="B30" s="14"/>
    </row>
    <row r="31" spans="1:2" x14ac:dyDescent="0.2">
      <c r="A31" s="15"/>
      <c r="B31" s="14"/>
    </row>
    <row r="32" spans="1:2" x14ac:dyDescent="0.2">
      <c r="A32" s="17" t="s">
        <v>86</v>
      </c>
      <c r="B32" s="14"/>
    </row>
    <row r="33" spans="1:4" x14ac:dyDescent="0.2">
      <c r="A33" s="15"/>
      <c r="B33" s="14"/>
    </row>
    <row r="34" spans="1:4" x14ac:dyDescent="0.2">
      <c r="A34" s="15" t="s">
        <v>50</v>
      </c>
      <c r="B34" s="14"/>
    </row>
    <row r="35" spans="1:4" x14ac:dyDescent="0.2">
      <c r="A35" s="15" t="s">
        <v>44</v>
      </c>
      <c r="B35" s="14"/>
    </row>
    <row r="36" spans="1:4" x14ac:dyDescent="0.2">
      <c r="A36" s="15" t="s">
        <v>49</v>
      </c>
      <c r="B36" s="14"/>
      <c r="C36">
        <f>27+18+19</f>
        <v>64</v>
      </c>
      <c r="D36" s="14"/>
    </row>
    <row r="37" spans="1:4" x14ac:dyDescent="0.2">
      <c r="A37" s="15" t="s">
        <v>48</v>
      </c>
      <c r="B37" s="14"/>
      <c r="D37" s="14"/>
    </row>
    <row r="38" spans="1:4" x14ac:dyDescent="0.2">
      <c r="A38" s="15" t="s">
        <v>47</v>
      </c>
      <c r="D38" s="14"/>
    </row>
    <row r="39" spans="1:4" x14ac:dyDescent="0.2">
      <c r="A39" s="15" t="s">
        <v>46</v>
      </c>
      <c r="D39" s="14"/>
    </row>
    <row r="40" spans="1:4" x14ac:dyDescent="0.2">
      <c r="A40" s="15"/>
      <c r="D40" s="14"/>
    </row>
    <row r="41" spans="1:4" x14ac:dyDescent="0.2">
      <c r="A41" s="15" t="s">
        <v>84</v>
      </c>
    </row>
    <row r="42" spans="1:4" x14ac:dyDescent="0.2">
      <c r="A42" s="15"/>
    </row>
    <row r="43" spans="1:4" x14ac:dyDescent="0.2">
      <c r="A43" s="15" t="s">
        <v>45</v>
      </c>
      <c r="B43" s="14"/>
    </row>
    <row r="44" spans="1:4" x14ac:dyDescent="0.2">
      <c r="A44" s="15" t="s">
        <v>41</v>
      </c>
    </row>
    <row r="45" spans="1:4" x14ac:dyDescent="0.2">
      <c r="A45" s="15" t="s">
        <v>42</v>
      </c>
    </row>
    <row r="46" spans="1:4" x14ac:dyDescent="0.2">
      <c r="A46" s="15" t="s">
        <v>43</v>
      </c>
    </row>
  </sheetData>
  <sortState ref="A7:A30">
    <sortCondition ref="A7:A30"/>
  </sortState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</vt:lpstr>
      <vt:lpstr>set list 20191120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2019-11-17T06:25:23Z</dcterms:created>
  <dcterms:modified xsi:type="dcterms:W3CDTF">2019-11-20T17:30:08Z</dcterms:modified>
</cp:coreProperties>
</file>